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31FC5CD-D851-4542-99D6-A209964200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K326" i="7" l="1"/>
  <c r="AD326" i="7"/>
  <c r="AN326" i="7" s="1"/>
  <c r="AC326" i="7"/>
  <c r="AM326" i="7" s="1"/>
  <c r="AA326" i="7"/>
  <c r="Z326" i="7"/>
  <c r="AJ326" i="7" s="1"/>
  <c r="V326" i="7"/>
  <c r="AF326" i="7" s="1"/>
  <c r="U326" i="7"/>
  <c r="AE326" i="7" s="1"/>
  <c r="AO326" i="7" s="1"/>
  <c r="T326" i="7"/>
  <c r="S326" i="7"/>
  <c r="R326" i="7"/>
  <c r="AB326" i="7" s="1"/>
  <c r="AL326" i="7" s="1"/>
  <c r="Q326" i="7"/>
  <c r="P326" i="7"/>
  <c r="O326" i="7"/>
  <c r="Y326" i="7" s="1"/>
  <c r="AI326" i="7" s="1"/>
  <c r="N326" i="7"/>
  <c r="X326" i="7" s="1"/>
  <c r="AH326" i="7" s="1"/>
  <c r="M326" i="7"/>
  <c r="W326" i="7" s="1"/>
  <c r="AG326" i="7" s="1"/>
  <c r="L326" i="7"/>
  <c r="K326" i="7"/>
  <c r="AK325" i="7"/>
  <c r="AD325" i="7"/>
  <c r="AN325" i="7" s="1"/>
  <c r="AC325" i="7"/>
  <c r="AM325" i="7" s="1"/>
  <c r="AA325" i="7"/>
  <c r="Z325" i="7"/>
  <c r="AJ325" i="7" s="1"/>
  <c r="V325" i="7"/>
  <c r="AF325" i="7" s="1"/>
  <c r="U325" i="7"/>
  <c r="AE325" i="7" s="1"/>
  <c r="AO325" i="7" s="1"/>
  <c r="T325" i="7"/>
  <c r="S325" i="7"/>
  <c r="R325" i="7"/>
  <c r="AB325" i="7" s="1"/>
  <c r="AL325" i="7" s="1"/>
  <c r="Q325" i="7"/>
  <c r="P325" i="7"/>
  <c r="O325" i="7"/>
  <c r="Y325" i="7" s="1"/>
  <c r="AI325" i="7" s="1"/>
  <c r="N325" i="7"/>
  <c r="X325" i="7" s="1"/>
  <c r="AH325" i="7" s="1"/>
  <c r="M325" i="7"/>
  <c r="W325" i="7" s="1"/>
  <c r="AG325" i="7" s="1"/>
  <c r="L325" i="7"/>
  <c r="K325" i="7"/>
  <c r="AA324" i="7"/>
  <c r="AK324" i="7" s="1"/>
  <c r="Z324" i="7"/>
  <c r="AJ324" i="7" s="1"/>
  <c r="T324" i="7"/>
  <c r="AD324" i="7" s="1"/>
  <c r="AN324" i="7" s="1"/>
  <c r="S324" i="7"/>
  <c r="AC324" i="7" s="1"/>
  <c r="AM324" i="7" s="1"/>
  <c r="R324" i="7"/>
  <c r="AB324" i="7" s="1"/>
  <c r="AL324" i="7" s="1"/>
  <c r="Q324" i="7"/>
  <c r="P324" i="7"/>
  <c r="O324" i="7"/>
  <c r="Y324" i="7" s="1"/>
  <c r="AI324" i="7" s="1"/>
  <c r="N324" i="7"/>
  <c r="X324" i="7" s="1"/>
  <c r="AH324" i="7" s="1"/>
  <c r="M324" i="7"/>
  <c r="W324" i="7" s="1"/>
  <c r="AG324" i="7" s="1"/>
  <c r="L324" i="7"/>
  <c r="V324" i="7" s="1"/>
  <c r="AF324" i="7" s="1"/>
  <c r="K324" i="7"/>
  <c r="U324" i="7" s="1"/>
  <c r="AE324" i="7" s="1"/>
  <c r="AO324" i="7" s="1"/>
  <c r="AD323" i="7"/>
  <c r="AN323" i="7" s="1"/>
  <c r="AC323" i="7"/>
  <c r="AM323" i="7" s="1"/>
  <c r="Z323" i="7"/>
  <c r="AJ323" i="7" s="1"/>
  <c r="Y323" i="7"/>
  <c r="AI323" i="7" s="1"/>
  <c r="V323" i="7"/>
  <c r="AF323" i="7" s="1"/>
  <c r="U323" i="7"/>
  <c r="AE323" i="7" s="1"/>
  <c r="AO323" i="7" s="1"/>
  <c r="T323" i="7"/>
  <c r="S323" i="7"/>
  <c r="R323" i="7"/>
  <c r="AB323" i="7" s="1"/>
  <c r="AL323" i="7" s="1"/>
  <c r="Q323" i="7"/>
  <c r="AA323" i="7" s="1"/>
  <c r="AK323" i="7" s="1"/>
  <c r="P323" i="7"/>
  <c r="O323" i="7"/>
  <c r="N323" i="7"/>
  <c r="X323" i="7" s="1"/>
  <c r="AH323" i="7" s="1"/>
  <c r="M323" i="7"/>
  <c r="W323" i="7" s="1"/>
  <c r="AG323" i="7" s="1"/>
  <c r="L323" i="7"/>
  <c r="K323" i="7"/>
  <c r="AA322" i="7"/>
  <c r="AK322" i="7" s="1"/>
  <c r="Z322" i="7"/>
  <c r="AJ322" i="7" s="1"/>
  <c r="T322" i="7"/>
  <c r="AD322" i="7" s="1"/>
  <c r="AN322" i="7" s="1"/>
  <c r="S322" i="7"/>
  <c r="AC322" i="7" s="1"/>
  <c r="AM322" i="7" s="1"/>
  <c r="R322" i="7"/>
  <c r="AB322" i="7" s="1"/>
  <c r="AL322" i="7" s="1"/>
  <c r="Q322" i="7"/>
  <c r="P322" i="7"/>
  <c r="O322" i="7"/>
  <c r="Y322" i="7" s="1"/>
  <c r="AI322" i="7" s="1"/>
  <c r="N322" i="7"/>
  <c r="X322" i="7" s="1"/>
  <c r="AH322" i="7" s="1"/>
  <c r="M322" i="7"/>
  <c r="W322" i="7" s="1"/>
  <c r="AG322" i="7" s="1"/>
  <c r="L322" i="7"/>
  <c r="V322" i="7" s="1"/>
  <c r="AF322" i="7" s="1"/>
  <c r="K322" i="7"/>
  <c r="U322" i="7" s="1"/>
  <c r="AE322" i="7" s="1"/>
  <c r="AO322" i="7" s="1"/>
  <c r="AD321" i="7"/>
  <c r="AN321" i="7" s="1"/>
  <c r="AA321" i="7"/>
  <c r="AK321" i="7" s="1"/>
  <c r="Z321" i="7"/>
  <c r="AJ321" i="7" s="1"/>
  <c r="W321" i="7"/>
  <c r="AG321" i="7" s="1"/>
  <c r="V321" i="7"/>
  <c r="AF321" i="7" s="1"/>
  <c r="T321" i="7"/>
  <c r="S321" i="7"/>
  <c r="AC321" i="7" s="1"/>
  <c r="AM321" i="7" s="1"/>
  <c r="R321" i="7"/>
  <c r="AB321" i="7" s="1"/>
  <c r="AL321" i="7" s="1"/>
  <c r="Q321" i="7"/>
  <c r="P321" i="7"/>
  <c r="O321" i="7"/>
  <c r="Y321" i="7" s="1"/>
  <c r="AI321" i="7" s="1"/>
  <c r="N321" i="7"/>
  <c r="X321" i="7" s="1"/>
  <c r="AH321" i="7" s="1"/>
  <c r="M321" i="7"/>
  <c r="L321" i="7"/>
  <c r="K321" i="7"/>
  <c r="U321" i="7" s="1"/>
  <c r="AE321" i="7" s="1"/>
  <c r="AO321" i="7" s="1"/>
  <c r="AD320" i="7"/>
  <c r="AN320" i="7" s="1"/>
  <c r="AC320" i="7"/>
  <c r="AM320" i="7" s="1"/>
  <c r="Z320" i="7"/>
  <c r="AJ320" i="7" s="1"/>
  <c r="Y320" i="7"/>
  <c r="AI320" i="7" s="1"/>
  <c r="V320" i="7"/>
  <c r="AF320" i="7" s="1"/>
  <c r="U320" i="7"/>
  <c r="AE320" i="7" s="1"/>
  <c r="AO320" i="7" s="1"/>
  <c r="T320" i="7"/>
  <c r="S320" i="7"/>
  <c r="R320" i="7"/>
  <c r="AB320" i="7" s="1"/>
  <c r="AL320" i="7" s="1"/>
  <c r="Q320" i="7"/>
  <c r="AA320" i="7" s="1"/>
  <c r="AK320" i="7" s="1"/>
  <c r="P320" i="7"/>
  <c r="O320" i="7"/>
  <c r="N320" i="7"/>
  <c r="X320" i="7" s="1"/>
  <c r="AH320" i="7" s="1"/>
  <c r="M320" i="7"/>
  <c r="W320" i="7" s="1"/>
  <c r="AG320" i="7" s="1"/>
  <c r="L320" i="7"/>
  <c r="K320" i="7"/>
  <c r="BE415" i="1"/>
  <c r="AU415" i="1"/>
  <c r="AT415" i="1"/>
  <c r="AS415" i="1"/>
  <c r="AR415" i="1"/>
  <c r="AD415" i="1"/>
  <c r="AG415" i="1" s="1"/>
  <c r="AI415" i="1"/>
  <c r="AL415" i="1"/>
  <c r="AN415" i="1"/>
  <c r="AP415" i="1"/>
  <c r="AQ415" i="1"/>
  <c r="Z415" i="1"/>
  <c r="AA415" i="1" s="1"/>
  <c r="Y415" i="1"/>
  <c r="AM415" i="1"/>
  <c r="BG415" i="1"/>
  <c r="W415" i="1"/>
  <c r="AO415" i="1"/>
  <c r="P415" i="1"/>
  <c r="S415" i="1" s="1"/>
  <c r="O415" i="1"/>
  <c r="N415" i="1"/>
  <c r="L415" i="1"/>
  <c r="BF415" i="1"/>
  <c r="J415" i="1"/>
  <c r="BE414" i="1"/>
  <c r="AU414" i="1"/>
  <c r="AT414" i="1"/>
  <c r="AS414" i="1"/>
  <c r="AR414" i="1"/>
  <c r="AD414" i="1"/>
  <c r="AG414" i="1" s="1"/>
  <c r="AI414" i="1"/>
  <c r="AL414" i="1"/>
  <c r="AN414" i="1"/>
  <c r="AP414" i="1"/>
  <c r="AQ414" i="1"/>
  <c r="Z414" i="1"/>
  <c r="AA414" i="1" s="1"/>
  <c r="Y414" i="1"/>
  <c r="AM414" i="1"/>
  <c r="BG414" i="1"/>
  <c r="W414" i="1"/>
  <c r="AO414" i="1"/>
  <c r="P414" i="1"/>
  <c r="S414" i="1" s="1"/>
  <c r="O414" i="1"/>
  <c r="N414" i="1"/>
  <c r="L414" i="1"/>
  <c r="BF414" i="1"/>
  <c r="J414" i="1"/>
  <c r="BE413" i="1"/>
  <c r="AU413" i="1"/>
  <c r="AT413" i="1"/>
  <c r="AS413" i="1"/>
  <c r="AR413" i="1"/>
  <c r="AD413" i="1"/>
  <c r="AG413" i="1" s="1"/>
  <c r="AI413" i="1"/>
  <c r="AL413" i="1"/>
  <c r="AN413" i="1"/>
  <c r="AP413" i="1"/>
  <c r="AQ413" i="1"/>
  <c r="Z413" i="1"/>
  <c r="AA413" i="1" s="1"/>
  <c r="Y413" i="1"/>
  <c r="AM413" i="1"/>
  <c r="BG413" i="1"/>
  <c r="W413" i="1"/>
  <c r="AO413" i="1"/>
  <c r="P413" i="1"/>
  <c r="S413" i="1" s="1"/>
  <c r="O413" i="1"/>
  <c r="N413" i="1"/>
  <c r="L413" i="1"/>
  <c r="BF413" i="1"/>
  <c r="J413" i="1"/>
  <c r="BE412" i="1"/>
  <c r="AU412" i="1"/>
  <c r="AT412" i="1"/>
  <c r="AS412" i="1"/>
  <c r="AR412" i="1"/>
  <c r="AF412" i="1"/>
  <c r="AE412" i="1"/>
  <c r="AD412" i="1"/>
  <c r="AG412" i="1" s="1"/>
  <c r="AI412" i="1"/>
  <c r="AL412" i="1"/>
  <c r="AN412" i="1"/>
  <c r="AP412" i="1"/>
  <c r="AQ412" i="1"/>
  <c r="Z412" i="1"/>
  <c r="AA412" i="1" s="1"/>
  <c r="Y412" i="1"/>
  <c r="AM412" i="1"/>
  <c r="BG412" i="1"/>
  <c r="W412" i="1"/>
  <c r="AO412" i="1"/>
  <c r="P412" i="1"/>
  <c r="S412" i="1" s="1"/>
  <c r="O412" i="1"/>
  <c r="N412" i="1"/>
  <c r="L412" i="1"/>
  <c r="BF412" i="1"/>
  <c r="J412" i="1"/>
  <c r="BE411" i="1"/>
  <c r="AU411" i="1"/>
  <c r="AT411" i="1"/>
  <c r="AS411" i="1"/>
  <c r="AR411" i="1"/>
  <c r="AD411" i="1"/>
  <c r="AG411" i="1" s="1"/>
  <c r="AI411" i="1"/>
  <c r="AL411" i="1"/>
  <c r="AN411" i="1"/>
  <c r="AP411" i="1"/>
  <c r="AQ411" i="1"/>
  <c r="Z411" i="1"/>
  <c r="AA411" i="1" s="1"/>
  <c r="Y411" i="1"/>
  <c r="AM411" i="1"/>
  <c r="BG411" i="1"/>
  <c r="W411" i="1"/>
  <c r="AO411" i="1"/>
  <c r="P411" i="1"/>
  <c r="S411" i="1" s="1"/>
  <c r="O411" i="1"/>
  <c r="N411" i="1"/>
  <c r="L411" i="1"/>
  <c r="BF411" i="1"/>
  <c r="J411" i="1"/>
  <c r="BE410" i="1"/>
  <c r="AU410" i="1"/>
  <c r="AT410" i="1"/>
  <c r="AS410" i="1"/>
  <c r="AR410" i="1"/>
  <c r="AD410" i="1"/>
  <c r="AG410" i="1" s="1"/>
  <c r="AI410" i="1"/>
  <c r="AL410" i="1"/>
  <c r="AN410" i="1"/>
  <c r="AP410" i="1"/>
  <c r="AQ410" i="1"/>
  <c r="Z410" i="1"/>
  <c r="AA410" i="1" s="1"/>
  <c r="Y410" i="1"/>
  <c r="AM410" i="1"/>
  <c r="BG410" i="1"/>
  <c r="W410" i="1"/>
  <c r="AO410" i="1"/>
  <c r="P410" i="1"/>
  <c r="S410" i="1" s="1"/>
  <c r="O410" i="1"/>
  <c r="N410" i="1"/>
  <c r="R410" i="1" s="1"/>
  <c r="L410" i="1"/>
  <c r="BF410" i="1"/>
  <c r="J410" i="1"/>
  <c r="BE409" i="1"/>
  <c r="AU409" i="1"/>
  <c r="AT409" i="1"/>
  <c r="AS409" i="1"/>
  <c r="AR409" i="1"/>
  <c r="AD409" i="1"/>
  <c r="AG409" i="1" s="1"/>
  <c r="AI409" i="1"/>
  <c r="AL409" i="1"/>
  <c r="AN409" i="1"/>
  <c r="AP409" i="1"/>
  <c r="AQ409" i="1"/>
  <c r="Z409" i="1"/>
  <c r="AA409" i="1" s="1"/>
  <c r="Y409" i="1"/>
  <c r="AM409" i="1"/>
  <c r="BG409" i="1"/>
  <c r="W409" i="1"/>
  <c r="AO409" i="1"/>
  <c r="P409" i="1"/>
  <c r="S409" i="1" s="1"/>
  <c r="O409" i="1"/>
  <c r="N409" i="1"/>
  <c r="L409" i="1"/>
  <c r="BF409" i="1"/>
  <c r="J409" i="1"/>
  <c r="E410" i="1"/>
  <c r="E411" i="1"/>
  <c r="E412" i="1"/>
  <c r="E413" i="1"/>
  <c r="E414" i="1" s="1"/>
  <c r="E415" i="1" s="1"/>
  <c r="U319" i="7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Y318" i="7" s="1"/>
  <c r="AI318" i="7" s="1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U317" i="7" s="1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W314" i="7" s="1"/>
  <c r="AG314" i="7" s="1"/>
  <c r="L314" i="7"/>
  <c r="K314" i="7"/>
  <c r="U314" i="7" s="1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AQ403" i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AL402" i="1"/>
  <c r="Z402" i="1"/>
  <c r="Y402" i="1"/>
  <c r="AR402" i="1" s="1"/>
  <c r="AM402" i="1"/>
  <c r="BG402" i="1"/>
  <c r="W402" i="1"/>
  <c r="AQ402" i="1" s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U309" i="7" s="1"/>
  <c r="T308" i="7"/>
  <c r="S308" i="7"/>
  <c r="R308" i="7"/>
  <c r="Q308" i="7"/>
  <c r="P308" i="7"/>
  <c r="Z314" i="7" s="1"/>
  <c r="AJ314" i="7" s="1"/>
  <c r="O308" i="7"/>
  <c r="N308" i="7"/>
  <c r="M308" i="7"/>
  <c r="L308" i="7"/>
  <c r="K308" i="7"/>
  <c r="T307" i="7"/>
  <c r="S307" i="7"/>
  <c r="R307" i="7"/>
  <c r="Q307" i="7"/>
  <c r="P307" i="7"/>
  <c r="Z319" i="7" s="1"/>
  <c r="AJ319" i="7" s="1"/>
  <c r="O307" i="7"/>
  <c r="N307" i="7"/>
  <c r="M307" i="7"/>
  <c r="L307" i="7"/>
  <c r="K307" i="7"/>
  <c r="T306" i="7"/>
  <c r="S306" i="7"/>
  <c r="AC319" i="7" s="1"/>
  <c r="AM319" i="7" s="1"/>
  <c r="R306" i="7"/>
  <c r="AB319" i="7" s="1"/>
  <c r="AL319" i="7" s="1"/>
  <c r="Q306" i="7"/>
  <c r="AA319" i="7" s="1"/>
  <c r="AK319" i="7" s="1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AA316" i="7" s="1"/>
  <c r="AK316" i="7" s="1"/>
  <c r="P305" i="7"/>
  <c r="O305" i="7"/>
  <c r="N305" i="7"/>
  <c r="M305" i="7"/>
  <c r="L305" i="7"/>
  <c r="T304" i="7"/>
  <c r="S304" i="7"/>
  <c r="R304" i="7"/>
  <c r="Q304" i="7"/>
  <c r="P304" i="7"/>
  <c r="Z317" i="7" s="1"/>
  <c r="AJ317" i="7" s="1"/>
  <c r="O304" i="7"/>
  <c r="N304" i="7"/>
  <c r="M304" i="7"/>
  <c r="L304" i="7"/>
  <c r="T303" i="7"/>
  <c r="S303" i="7"/>
  <c r="R303" i="7"/>
  <c r="Q303" i="7"/>
  <c r="P303" i="7"/>
  <c r="Z315" i="7" s="1"/>
  <c r="AJ315" i="7" s="1"/>
  <c r="O303" i="7"/>
  <c r="N303" i="7"/>
  <c r="M303" i="7"/>
  <c r="L303" i="7"/>
  <c r="V316" i="7" s="1"/>
  <c r="AF316" i="7" s="1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W310" i="7" l="1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S405" i="1"/>
  <c r="AU405" i="1"/>
  <c r="AG405" i="1"/>
  <c r="AA407" i="1"/>
  <c r="AG408" i="1"/>
  <c r="AA404" i="1"/>
  <c r="AS404" i="1"/>
  <c r="AA403" i="1"/>
  <c r="AS403" i="1"/>
  <c r="R405" i="1"/>
  <c r="AA405" i="1"/>
  <c r="S407" i="1"/>
  <c r="AG407" i="1"/>
  <c r="AS408" i="1"/>
  <c r="O402" i="1"/>
  <c r="AU402" i="1" s="1"/>
  <c r="AS402" i="1"/>
  <c r="S404" i="1"/>
  <c r="AP403" i="1"/>
  <c r="AP405" i="1"/>
  <c r="AS407" i="1"/>
  <c r="AP402" i="1"/>
  <c r="AN403" i="1"/>
  <c r="AN405" i="1"/>
  <c r="R406" i="1"/>
  <c r="AA406" i="1"/>
  <c r="S408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AE319" i="7" s="1"/>
  <c r="AO319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AD298" i="7" s="1"/>
  <c r="AN298" i="7" s="1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S403" i="1" l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AE317" i="7" s="1"/>
  <c r="AO317" i="7" s="1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E315" i="7" s="1"/>
  <c r="AO315" i="7" s="1"/>
  <c r="AD294" i="7"/>
  <c r="AN294" i="7" s="1"/>
  <c r="AA291" i="7"/>
  <c r="AK291" i="7" s="1"/>
  <c r="U294" i="7"/>
  <c r="U303" i="7"/>
  <c r="AE316" i="7" s="1"/>
  <c r="AO316" i="7" s="1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E313" i="7" s="1"/>
  <c r="AO313" i="7" s="1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4" i="7" l="1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AE268" i="7" l="1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U240" i="7" s="1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AB261" i="7" l="1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<sst xmlns="http://schemas.openxmlformats.org/spreadsheetml/2006/main" count="199" uniqueCount="142">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</sst>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'TS_COVID-19_BG'!$AA$2:$AA$415</c:f>
              <c:numCache>
                <c:formatCode>General</c:formatCode>
                <c:ptCount val="414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'TS_COVID-19_BG'!$BG$206:$BG$415</c:f>
              <c:numCache>
                <c:formatCode>General</c:formatCode>
                <c:ptCount val="210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'TS_COVID-19_BG'!$BF$206:$BF$415</c:f>
              <c:numCache>
                <c:formatCode>General</c:formatCode>
                <c:ptCount val="210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'TS_COVID-19_BG'!$AF$2:$AF$415</c:f>
              <c:numCache>
                <c:formatCode>General</c:formatCode>
                <c:ptCount val="414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'TS_COVID-19_BG'!$AG$2:$AG$415</c:f>
              <c:numCache>
                <c:formatCode>General</c:formatCode>
                <c:ptCount val="414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'TS_COVID-19_BG'!$E$15:$E$415</c:f>
              <c:numCache>
                <c:formatCode>d\.m\.yy;@</c:formatCode>
                <c:ptCount val="401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</c:numCache>
            </c:numRef>
          </c:cat>
          <c:val>
            <c:numRef>
              <c:f>'TS_COVID-19_BG'!$AS$15:$AS$415</c:f>
              <c:numCache>
                <c:formatCode>0.00</c:formatCode>
                <c:ptCount val="401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'TS_COVID-19_BG'!$E$15:$E$415</c:f>
              <c:numCache>
                <c:formatCode>d\.m\.yy;@</c:formatCode>
                <c:ptCount val="401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</c:numCache>
            </c:numRef>
          </c:cat>
          <c:val>
            <c:numRef>
              <c:f>'TS_COVID-19_BG'!$U$15:$U$415</c:f>
              <c:numCache>
                <c:formatCode>General</c:formatCode>
                <c:ptCount val="401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'TS_COVID-19_BG'!$E$15:$E$415</c:f>
              <c:numCache>
                <c:formatCode>d\.m\.yy;@</c:formatCode>
                <c:ptCount val="401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</c:numCache>
            </c:numRef>
          </c:cat>
          <c:val>
            <c:numRef>
              <c:f>'TS_COVID-19_BG'!$V$15:$V$415</c:f>
              <c:numCache>
                <c:formatCode>General</c:formatCode>
                <c:ptCount val="401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'TS_COVID-19_BG'!$E$88:$E$415</c:f>
              <c:numCache>
                <c:formatCode>d\.m\.yy;@</c:formatCode>
                <c:ptCount val="328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</c:numCache>
            </c:numRef>
          </c:cat>
          <c:val>
            <c:numRef>
              <c:f>'TS_COVID-19_BG'!$S$88:$S$415</c:f>
              <c:numCache>
                <c:formatCode>General</c:formatCode>
                <c:ptCount val="328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Възрастови_групи!$V$17:$V$326</c:f>
              <c:numCache>
                <c:formatCode>General</c:formatCode>
                <c:ptCount val="310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Възрастови_групи!$W$17:$W$326</c:f>
              <c:numCache>
                <c:formatCode>General</c:formatCode>
                <c:ptCount val="310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Възрастови_групи!$X$17:$X$326</c:f>
              <c:numCache>
                <c:formatCode>General</c:formatCode>
                <c:ptCount val="310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Възрастови_групи!$Y$17:$Y$326</c:f>
              <c:numCache>
                <c:formatCode>General</c:formatCode>
                <c:ptCount val="310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Възрастови_групи!$Z$17:$Z$326</c:f>
              <c:numCache>
                <c:formatCode>General</c:formatCode>
                <c:ptCount val="310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Възрастови_групи!$AA$17:$AA$326</c:f>
              <c:numCache>
                <c:formatCode>General</c:formatCode>
                <c:ptCount val="310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Възрастови_групи!$AB$17:$AB$326</c:f>
              <c:numCache>
                <c:formatCode>General</c:formatCode>
                <c:ptCount val="310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Възрастови_групи!$AC$17:$AC$326</c:f>
              <c:numCache>
                <c:formatCode>General</c:formatCode>
                <c:ptCount val="310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Възрастови_групи!$AD$17:$AD$326</c:f>
              <c:numCache>
                <c:formatCode>General</c:formatCode>
                <c:ptCount val="3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Възрастови_групи!$AO$17:$AO$326</c:f>
              <c:numCache>
                <c:formatCode>General</c:formatCode>
                <c:ptCount val="310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'TS_COVID-19_BG'!$AL$89:$AL$415</c:f>
              <c:numCache>
                <c:formatCode>General</c:formatCode>
                <c:ptCount val="327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'TS_COVID-19_BG'!$W$89:$W$415</c:f>
              <c:numCache>
                <c:formatCode>General</c:formatCode>
                <c:ptCount val="327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'TS_COVID-19_BG'!$V$89:$V$415</c:f>
              <c:numCache>
                <c:formatCode>General</c:formatCode>
                <c:ptCount val="327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Възрастови_групи!$AF$17:$AF$326</c:f>
              <c:numCache>
                <c:formatCode>General</c:formatCode>
                <c:ptCount val="310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Възрастови_групи!$AG$17:$AG$326</c:f>
              <c:numCache>
                <c:formatCode>General</c:formatCode>
                <c:ptCount val="310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Възрастови_групи!$AH$17:$AH$326</c:f>
              <c:numCache>
                <c:formatCode>General</c:formatCode>
                <c:ptCount val="310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Възрастови_групи!$AI$17:$AI$326</c:f>
              <c:numCache>
                <c:formatCode>General</c:formatCode>
                <c:ptCount val="310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Възрастови_групи!$AJ$17:$AJ$326</c:f>
              <c:numCache>
                <c:formatCode>General</c:formatCode>
                <c:ptCount val="310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Възрастови_групи!$AK$17:$AK$326</c:f>
              <c:numCache>
                <c:formatCode>General</c:formatCode>
                <c:ptCount val="310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Възрастови_групи!$AL$17:$AL$326</c:f>
              <c:numCache>
                <c:formatCode>General</c:formatCode>
                <c:ptCount val="310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Възрастови_групи!$AM$17:$AM$326</c:f>
              <c:numCache>
                <c:formatCode>General</c:formatCode>
                <c:ptCount val="310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Възрастови_групи!$A$17:$A$326</c:f>
              <c:numCache>
                <c:formatCode>m/d/yyyy</c:formatCode>
                <c:ptCount val="310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</c:numCache>
            </c:numRef>
          </c:cat>
          <c:val>
            <c:numRef>
              <c:f>Възрастови_групи!$AN$17:$AN$326</c:f>
              <c:numCache>
                <c:formatCode>General</c:formatCode>
                <c:ptCount val="310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'TS_COVID-19_BG'!$AL$89:$AL$415</c:f>
              <c:numCache>
                <c:formatCode>General</c:formatCode>
                <c:ptCount val="327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'TS_COVID-19_BG'!$W$89:$W$415</c:f>
              <c:numCache>
                <c:formatCode>General</c:formatCode>
                <c:ptCount val="327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'TS_COVID-19_BG'!$E$89:$E$415</c:f>
              <c:numCache>
                <c:formatCode>d\.m\.yy;@</c:formatCode>
                <c:ptCount val="327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</c:numCache>
            </c:numRef>
          </c:cat>
          <c:val>
            <c:numRef>
              <c:f>'TS_COVID-19_BG'!$V$89:$V$415</c:f>
              <c:numCache>
                <c:formatCode>General</c:formatCode>
                <c:ptCount val="327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'TS_COVID-19_BG'!$AP$2:$AP$415</c:f>
              <c:numCache>
                <c:formatCode>0.00</c:formatCode>
                <c:ptCount val="414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'TS_COVID-19_BG'!$AQ$2:$AQ$415</c:f>
              <c:numCache>
                <c:formatCode>0.00</c:formatCode>
                <c:ptCount val="414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'TS_COVID-19_BG'!$E$2:$E$415</c:f>
              <c:numCache>
                <c:formatCode>d\.m\.yy;@</c:formatCode>
                <c:ptCount val="414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</c:numCache>
            </c:numRef>
          </c:cat>
          <c:val>
            <c:numRef>
              <c:f>'TS_COVID-19_BG'!$AO$2:$AO$415</c:f>
              <c:numCache>
                <c:formatCode>0.00</c:formatCode>
                <c:ptCount val="414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'TS_COVID-19_BG'!$E$15:$E$415</c:f>
              <c:numCache>
                <c:formatCode>d\.m\.yy;@</c:formatCode>
                <c:ptCount val="401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</c:numCache>
            </c:numRef>
          </c:cat>
          <c:val>
            <c:numRef>
              <c:f>'TS_COVID-19_BG'!$AR$15:$AR$415</c:f>
              <c:numCache>
                <c:formatCode>0.00</c:formatCode>
                <c:ptCount val="401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'TS_COVID-19_BG'!$E$88:$E$415</c:f>
              <c:numCache>
                <c:formatCode>d\.m\.yy;@</c:formatCode>
                <c:ptCount val="328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</c:numCache>
            </c:numRef>
          </c:cat>
          <c:val>
            <c:numRef>
              <c:f>'TS_COVID-19_BG'!$AU$88:$AU$415</c:f>
              <c:numCache>
                <c:formatCode>0.00</c:formatCode>
                <c:ptCount val="328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'TS_COVID-19_BG'!$E$88:$E$415</c:f>
              <c:numCache>
                <c:formatCode>d\.m\.yy;@</c:formatCode>
                <c:ptCount val="328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</c:numCache>
            </c:numRef>
          </c:cat>
          <c:val>
            <c:numRef>
              <c:f>'TS_COVID-19_BG'!$R$88:$R$415</c:f>
              <c:numCache>
                <c:formatCode>General</c:formatCode>
                <c:ptCount val="328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518</xdr:row>
      <xdr:rowOff>136342</xdr:rowOff>
    </xdr:from>
    <xdr:to>
      <xdr:col>55</xdr:col>
      <xdr:colOff>2014538</xdr:colOff>
      <xdr:row>539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454</xdr:row>
      <xdr:rowOff>111308</xdr:rowOff>
    </xdr:from>
    <xdr:to>
      <xdr:col>48</xdr:col>
      <xdr:colOff>1351690</xdr:colOff>
      <xdr:row>482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484</xdr:row>
      <xdr:rowOff>3400</xdr:rowOff>
    </xdr:from>
    <xdr:to>
      <xdr:col>48</xdr:col>
      <xdr:colOff>1127307</xdr:colOff>
      <xdr:row>516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476</xdr:row>
      <xdr:rowOff>20999</xdr:rowOff>
    </xdr:from>
    <xdr:to>
      <xdr:col>56</xdr:col>
      <xdr:colOff>328613</xdr:colOff>
      <xdr:row>495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454</xdr:row>
      <xdr:rowOff>19986</xdr:rowOff>
    </xdr:from>
    <xdr:to>
      <xdr:col>56</xdr:col>
      <xdr:colOff>286703</xdr:colOff>
      <xdr:row>473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497</xdr:row>
      <xdr:rowOff>168117</xdr:rowOff>
    </xdr:from>
    <xdr:to>
      <xdr:col>56</xdr:col>
      <xdr:colOff>50483</xdr:colOff>
      <xdr:row>517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439</xdr:row>
      <xdr:rowOff>80782</xdr:rowOff>
    </xdr:from>
    <xdr:to>
      <xdr:col>32</xdr:col>
      <xdr:colOff>330609</xdr:colOff>
      <xdr:row>461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464</xdr:row>
      <xdr:rowOff>82550</xdr:rowOff>
    </xdr:from>
    <xdr:to>
      <xdr:col>20</xdr:col>
      <xdr:colOff>650875</xdr:colOff>
      <xdr:row>485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536</xdr:row>
      <xdr:rowOff>70983</xdr:rowOff>
    </xdr:from>
    <xdr:to>
      <xdr:col>33</xdr:col>
      <xdr:colOff>630844</xdr:colOff>
      <xdr:row>558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518</xdr:row>
      <xdr:rowOff>176347</xdr:rowOff>
    </xdr:from>
    <xdr:to>
      <xdr:col>49</xdr:col>
      <xdr:colOff>37286</xdr:colOff>
      <xdr:row>539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520</xdr:row>
      <xdr:rowOff>110660</xdr:rowOff>
    </xdr:from>
    <xdr:to>
      <xdr:col>44</xdr:col>
      <xdr:colOff>41125</xdr:colOff>
      <xdr:row>538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512</xdr:row>
      <xdr:rowOff>39279</xdr:rowOff>
    </xdr:from>
    <xdr:to>
      <xdr:col>29</xdr:col>
      <xdr:colOff>501015</xdr:colOff>
      <xdr:row>532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512</xdr:row>
      <xdr:rowOff>70665</xdr:rowOff>
    </xdr:from>
    <xdr:to>
      <xdr:col>17</xdr:col>
      <xdr:colOff>306493</xdr:colOff>
      <xdr:row>533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488</xdr:row>
      <xdr:rowOff>119132</xdr:rowOff>
    </xdr:from>
    <xdr:to>
      <xdr:col>20</xdr:col>
      <xdr:colOff>728980</xdr:colOff>
      <xdr:row>510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462</xdr:row>
      <xdr:rowOff>164148</xdr:rowOff>
    </xdr:from>
    <xdr:to>
      <xdr:col>32</xdr:col>
      <xdr:colOff>501714</xdr:colOff>
      <xdr:row>485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488</xdr:row>
      <xdr:rowOff>51117</xdr:rowOff>
    </xdr:from>
    <xdr:to>
      <xdr:col>32</xdr:col>
      <xdr:colOff>309086</xdr:colOff>
      <xdr:row>510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439</xdr:row>
      <xdr:rowOff>106680</xdr:rowOff>
    </xdr:from>
    <xdr:to>
      <xdr:col>20</xdr:col>
      <xdr:colOff>471671</xdr:colOff>
      <xdr:row>461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432</xdr:row>
      <xdr:rowOff>0</xdr:rowOff>
    </xdr:from>
    <xdr:to>
      <xdr:col>90</xdr:col>
      <xdr:colOff>129617</xdr:colOff>
      <xdr:row>453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</xdr:colOff>
      <xdr:row>338</xdr:row>
      <xdr:rowOff>26670</xdr:rowOff>
    </xdr:from>
    <xdr:to>
      <xdr:col>29</xdr:col>
      <xdr:colOff>426720</xdr:colOff>
      <xdr:row>367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341</xdr:row>
      <xdr:rowOff>160020</xdr:rowOff>
    </xdr:from>
    <xdr:to>
      <xdr:col>41</xdr:col>
      <xdr:colOff>440266</xdr:colOff>
      <xdr:row>367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40"/>
  <sheetViews>
    <sheetView tabSelected="1" zoomScaleNormal="100" workbookViewId="0">
      <pane ySplit="1" topLeftCell="A407" activePane="bottomLeft" state="frozen"/>
      <selection activeCell="AI1" sqref="AI1"/>
      <selection pane="bottomLeft" activeCell="G420" sqref="G420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5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15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15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415" si="225">T258</f>
        <v>110536</v>
      </c>
      <c r="BG258" s="2">
        <f t="shared" ref="BG258:BG415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416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415" si="1129">AI357-U357</f>
        <v>26805</v>
      </c>
      <c r="AM357" s="3">
        <f t="shared" ref="AM357:AM415" si="1130">(AB357/T357)*100</f>
        <v>4.1316520869372733</v>
      </c>
      <c r="AN357" s="3">
        <f t="shared" ref="AN357:AN415" si="1131">(U357/AI357)*100</f>
        <v>14.012125878163795</v>
      </c>
      <c r="AO357" s="3">
        <f t="shared" ref="AO357:AO415" si="1132">(V357/U357)*100</f>
        <v>8.4706959706959708</v>
      </c>
      <c r="AP357" s="3">
        <f t="shared" ref="AP357:AP415" si="1133">(V357/AI357)*100</f>
        <v>1.1869245821704681</v>
      </c>
      <c r="AQ357" s="3">
        <f t="shared" ref="AQ357:AQ415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15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" si="1967">T415-T414</f>
        <v>798</v>
      </c>
      <c r="M415" s="46">
        <v>11137</v>
      </c>
      <c r="N415" s="36">
        <f t="shared" ref="N415" si="1968">SUM(F409:F415)</f>
        <v>47125</v>
      </c>
      <c r="O415" s="51">
        <f t="shared" ref="O415" si="1969">SUM(J409:J415)</f>
        <v>84415</v>
      </c>
      <c r="P415" s="36">
        <f t="shared" ref="P415" si="1970">SUM(K409:K415)</f>
        <v>11137</v>
      </c>
      <c r="Q415" s="46">
        <v>721</v>
      </c>
      <c r="R415" s="36">
        <f t="shared" ref="R415" si="1971">(P415/N415)*100</f>
        <v>23.632891246684352</v>
      </c>
      <c r="S415" s="46">
        <f t="shared" ref="S415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" si="1973">SUM(K402:K415)</f>
        <v>25569</v>
      </c>
      <c r="Z415" s="36">
        <f t="shared" ref="Z415" si="1974">SUM(X402:X415)</f>
        <v>1508</v>
      </c>
      <c r="AA415" s="39">
        <f t="shared" ref="AA415" si="1975">(Z415/Y415)*100</f>
        <v>5.8977668270170911</v>
      </c>
      <c r="AB415" s="46">
        <v>15859</v>
      </c>
      <c r="AC415" s="46">
        <v>509</v>
      </c>
      <c r="AD415" s="36">
        <f t="shared" ref="AD415" si="1976">SUM(AC402:AC415)</f>
        <v>38587</v>
      </c>
      <c r="AE415" s="36">
        <f t="shared" ref="AE415" si="1977">AD415+Z415</f>
        <v>40095</v>
      </c>
      <c r="AF415" s="36">
        <f t="shared" ref="AF415" si="1978">(Z415/AE415)*100</f>
        <v>3.7610674647711688</v>
      </c>
      <c r="AG415" s="36">
        <f t="shared" ref="AG415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" si="1980">(Y415/6951482)*100000</f>
        <v>367.82084741066723</v>
      </c>
      <c r="AS415" s="41">
        <f t="shared" ref="AS415" si="1981">(Z415/6951482)*100000</f>
        <v>21.693215921439489</v>
      </c>
      <c r="AT415" s="39">
        <f t="shared" ref="AT415" si="1982">(N415/6951482)*100000</f>
        <v>677.91299754498391</v>
      </c>
      <c r="AU415" s="41">
        <f t="shared" ref="AU415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/>
    </row>
    <row r="417" spans="1:7" x14ac:dyDescent="0.3">
      <c r="E417" s="84"/>
    </row>
    <row r="418" spans="1:7" x14ac:dyDescent="0.3">
      <c r="E418" s="84"/>
    </row>
    <row r="419" spans="1:7" x14ac:dyDescent="0.3">
      <c r="E419" s="84"/>
    </row>
    <row r="420" spans="1:7" x14ac:dyDescent="0.3">
      <c r="E420" s="84"/>
    </row>
    <row r="421" spans="1:7" x14ac:dyDescent="0.3">
      <c r="E421" s="84"/>
    </row>
    <row r="422" spans="1:7" x14ac:dyDescent="0.3">
      <c r="E422" s="84"/>
    </row>
    <row r="423" spans="1:7" x14ac:dyDescent="0.3">
      <c r="E423" s="84"/>
    </row>
    <row r="424" spans="1:7" x14ac:dyDescent="0.3">
      <c r="A424" s="96" t="s">
        <v>137</v>
      </c>
      <c r="E424" s="84"/>
    </row>
    <row r="425" spans="1:7" ht="276" x14ac:dyDescent="0.3">
      <c r="A425" s="94" t="s">
        <v>107</v>
      </c>
      <c r="E425" s="84"/>
      <c r="F425" s="94" t="s">
        <v>135</v>
      </c>
      <c r="G425" s="94" t="s">
        <v>134</v>
      </c>
    </row>
    <row r="426" spans="1:7" ht="400.2" x14ac:dyDescent="0.3">
      <c r="A426" s="93" t="s">
        <v>108</v>
      </c>
      <c r="E426" s="84"/>
      <c r="F426" s="94" t="s">
        <v>110</v>
      </c>
      <c r="G426" s="94" t="s">
        <v>136</v>
      </c>
    </row>
    <row r="427" spans="1:7" x14ac:dyDescent="0.3">
      <c r="E427" s="84"/>
    </row>
    <row r="428" spans="1:7" x14ac:dyDescent="0.3">
      <c r="E428" s="84"/>
    </row>
    <row r="429" spans="1:7" x14ac:dyDescent="0.3">
      <c r="E429" s="84"/>
    </row>
    <row r="430" spans="1:7" x14ac:dyDescent="0.3">
      <c r="E430" s="84"/>
    </row>
    <row r="431" spans="1:7" x14ac:dyDescent="0.3">
      <c r="E431" s="84"/>
    </row>
    <row r="432" spans="1:7" x14ac:dyDescent="0.3">
      <c r="E432" s="84"/>
    </row>
    <row r="433" spans="5:5" x14ac:dyDescent="0.3">
      <c r="E433" s="84"/>
    </row>
    <row r="434" spans="5:5" x14ac:dyDescent="0.3">
      <c r="E434" s="84"/>
    </row>
    <row r="435" spans="5:5" x14ac:dyDescent="0.3">
      <c r="E435" s="84"/>
    </row>
    <row r="436" spans="5:5" x14ac:dyDescent="0.3">
      <c r="E436" s="84"/>
    </row>
    <row r="437" spans="5:5" x14ac:dyDescent="0.3">
      <c r="E437" s="84"/>
    </row>
    <row r="438" spans="5:5" x14ac:dyDescent="0.3">
      <c r="E438" s="84"/>
    </row>
    <row r="439" spans="5:5" x14ac:dyDescent="0.3">
      <c r="E439" s="84"/>
    </row>
    <row r="440" spans="5:5" x14ac:dyDescent="0.3">
      <c r="E440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72"/>
  <sheetViews>
    <sheetView topLeftCell="T338" zoomScale="90" zoomScaleNormal="90" workbookViewId="0">
      <selection activeCell="AO320" sqref="AO320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</row>
    <row r="328" spans="1:41" x14ac:dyDescent="0.3">
      <c r="A328" s="95">
        <v>44313</v>
      </c>
    </row>
    <row r="329" spans="1:41" x14ac:dyDescent="0.3">
      <c r="A329" s="95"/>
    </row>
    <row r="330" spans="1:41" x14ac:dyDescent="0.3">
      <c r="A330" s="95"/>
    </row>
    <row r="331" spans="1:41" x14ac:dyDescent="0.3">
      <c r="A331" s="95"/>
    </row>
    <row r="332" spans="1:41" x14ac:dyDescent="0.3">
      <c r="A332" s="95"/>
    </row>
    <row r="333" spans="1:41" x14ac:dyDescent="0.3">
      <c r="A333" s="95"/>
    </row>
    <row r="334" spans="1:41" x14ac:dyDescent="0.3">
      <c r="A334" s="95"/>
    </row>
    <row r="335" spans="1:41" x14ac:dyDescent="0.3">
      <c r="A335" s="95"/>
    </row>
    <row r="336" spans="1:41" x14ac:dyDescent="0.3">
      <c r="A336" s="95"/>
    </row>
    <row r="372" spans="18:18" x14ac:dyDescent="0.3">
      <c r="R372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2021-04-26T06:15:54Z</dcterms:modified>
</cp:coreProperties>
</file>